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H9CSZ1IT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3" i="1" l="1"/>
  <c r="I263" i="1"/>
  <c r="I267" i="1" l="1"/>
  <c r="I27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J267" i="1"/>
  <c r="J271" i="1"/>
</calcChain>
</file>

<file path=xl/sharedStrings.xml><?xml version="1.0" encoding="utf-8"?>
<sst xmlns="http://schemas.openxmlformats.org/spreadsheetml/2006/main" count="2317" uniqueCount="621">
  <si>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</si>
  <si>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</si>
  <si>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</si>
  <si>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</si>
  <si>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</si>
  <si>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</si>
  <si>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</si>
  <si>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</si>
  <si>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</si>
  <si>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</si>
  <si>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</si>
  <si>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</si>
  <si>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</si>
  <si>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</si>
  <si>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</si>
  <si>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</si>
  <si>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</si>
  <si>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</si>
  <si>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</si>
  <si>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</si>
  <si>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</si>
  <si>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</si>
  <si>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</si>
  <si>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</si>
  <si>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</si>
  <si>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</si>
  <si>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</si>
  <si>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</si>
  <si>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</si>
  <si>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</si>
  <si>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</si>
  <si>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</si>
  <si>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</si>
  <si>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</si>
  <si>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</si>
  <si>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</si>
  <si>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</si>
  <si>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</si>
  <si>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</si>
  <si>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</si>
  <si>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</si>
  <si>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</si>
  <si>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</si>
  <si>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</si>
  <si>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</si>
  <si>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</si>
  <si>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</si>
  <si>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</si>
  <si>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</si>
  <si>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</si>
  <si>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</si>
  <si>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</si>
  <si>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</si>
  <si>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</si>
  <si>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</si>
  <si>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</si>
  <si>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</si>
  <si>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</si>
  <si>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</si>
  <si>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</si>
  <si>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</si>
  <si>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</si>
  <si>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</si>
  <si>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</si>
  <si>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</si>
  <si>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</si>
  <si>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</si>
  <si>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</si>
  <si>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</si>
  <si>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</si>
  <si>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</si>
  <si>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</si>
  <si>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</si>
  <si>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</si>
  <si>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</si>
  <si>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</si>
  <si>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</si>
  <si>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</si>
  <si>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</si>
  <si>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</si>
  <si>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</si>
  <si>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</si>
  <si>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</si>
  <si>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</si>
  <si>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</si>
  <si>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</si>
  <si>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</si>
  <si>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</si>
  <si>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</si>
  <si>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</si>
  <si>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</si>
  <si>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</si>
  <si>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</si>
  <si>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</si>
  <si>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</si>
  <si>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</si>
  <si>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</si>
  <si>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</si>
  <si>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</si>
  <si>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</si>
  <si>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</si>
  <si>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</si>
  <si>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</si>
  <si>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</si>
  <si>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</si>
  <si>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</si>
  <si>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</si>
  <si>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</si>
  <si>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</si>
  <si>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</si>
  <si>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</si>
  <si>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</si>
  <si>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</si>
  <si>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</si>
  <si>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</si>
  <si>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</si>
  <si>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</si>
  <si>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</si>
  <si>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</si>
  <si>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</si>
  <si>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</si>
  <si>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</si>
  <si>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</si>
  <si>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</si>
  <si>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</si>
  <si>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</si>
  <si>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</si>
  <si>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</si>
  <si>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</si>
  <si>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</si>
  <si>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</si>
  <si>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</si>
  <si>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</si>
  <si>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</si>
  <si>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</si>
  <si>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</si>
  <si>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</si>
  <si>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</si>
  <si>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</si>
  <si>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</si>
  <si>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</si>
  <si>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</si>
  <si>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</si>
  <si>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</si>
  <si>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</si>
  <si>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</si>
  <si>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</si>
  <si>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</si>
  <si>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</si>
  <si>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</si>
  <si>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</si>
  <si>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</si>
  <si>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</si>
  <si>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</si>
  <si>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</si>
  <si>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</si>
  <si>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</si>
  <si>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</si>
  <si>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</si>
  <si>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</si>
  <si>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</si>
  <si>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</si>
  <si>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</si>
  <si>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</si>
  <si>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</si>
  <si>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</si>
  <si>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</si>
  <si>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</si>
  <si>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</si>
  <si>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</si>
  <si>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</si>
  <si>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</si>
  <si>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</si>
  <si>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</si>
  <si>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</si>
  <si>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</si>
  <si>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</si>
  <si>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</si>
  <si>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</si>
  <si>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</si>
  <si>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</si>
  <si>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</si>
  <si>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</si>
  <si>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</si>
  <si>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</si>
  <si>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</si>
  <si>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</si>
  <si>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</si>
  <si>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</si>
  <si>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</si>
  <si>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</si>
  <si>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</si>
  <si>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</si>
  <si>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</si>
  <si>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</si>
  <si>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</si>
  <si>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</si>
  <si>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</si>
  <si>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</si>
  <si>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</si>
  <si>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</si>
  <si>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</si>
  <si>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</si>
  <si>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</si>
  <si>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</si>
  <si>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</si>
  <si>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</si>
  <si>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</si>
  <si>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</si>
  <si>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</si>
  <si>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</si>
  <si>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</si>
  <si>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</si>
  <si>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</si>
  <si>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</si>
  <si>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</si>
  <si>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</si>
  <si>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</si>
  <si>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</si>
  <si>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</si>
  <si>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</si>
  <si>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</si>
  <si>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</si>
  <si>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</si>
  <si>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</si>
  <si>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</si>
  <si>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</si>
  <si>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</si>
  <si>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</si>
  <si>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</si>
  <si>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</si>
  <si>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</si>
  <si>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</si>
  <si>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</si>
  <si>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</si>
  <si>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</si>
  <si>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</si>
  <si>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</si>
  <si>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</si>
  <si>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</si>
  <si>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</si>
  <si>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</si>
  <si>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</si>
  <si>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</si>
  <si>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</si>
  <si>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</si>
  <si>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</si>
  <si>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</si>
  <si>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</si>
  <si>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</si>
  <si>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</si>
  <si>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</si>
  <si>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</si>
  <si>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</si>
  <si>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</si>
  <si>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</si>
  <si>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</si>
  <si>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</si>
  <si>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</si>
  <si>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</si>
  <si>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</si>
  <si>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</si>
  <si>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</si>
  <si>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</si>
  <si>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</si>
  <si>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</si>
  <si>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</si>
  <si>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</si>
  <si>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</si>
  <si>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</si>
  <si>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</si>
  <si>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</si>
  <si>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</si>
  <si>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</si>
  <si>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</si>
  <si>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</si>
  <si>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</si>
  <si>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</si>
  <si>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</si>
  <si>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</si>
  <si>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</si>
  <si>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</si>
  <si>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</si>
  <si>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</si>
  <si>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</si>
  <si>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</si>
  <si>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</si>
  <si>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</si>
  <si>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</si>
  <si>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</si>
  <si>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</si>
  <si>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</si>
  <si>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</si>
  <si>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</si>
  <si>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</si>
  <si>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</si>
  <si>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</si>
  <si>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</si>
  <si>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</si>
  <si>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</si>
  <si>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</si>
  <si>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</si>
  <si>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</si>
  <si>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</si>
  <si>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</si>
  <si>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</si>
  <si>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</si>
  <si>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</si>
  <si>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</si>
  <si>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</si>
  <si>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</si>
  <si>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</si>
  <si>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</si>
  <si>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</si>
  <si>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</si>
  <si>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</si>
  <si>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</si>
  <si>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</si>
  <si>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</si>
  <si>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</si>
  <si>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</si>
  <si>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</si>
  <si>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</si>
  <si>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</si>
  <si>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</si>
  <si>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</si>
  <si>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</si>
  <si>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</si>
  <si>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</si>
  <si>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</si>
  <si>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</si>
  <si>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</si>
  <si>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</si>
  <si>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</si>
  <si>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</si>
  <si>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</si>
  <si>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</si>
  <si>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</si>
  <si>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</si>
  <si>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</si>
  <si>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</si>
  <si>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</si>
  <si>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</si>
  <si>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</si>
  <si>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</si>
  <si>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</si>
  <si>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</si>
  <si>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</si>
  <si>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</si>
  <si>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</si>
  <si>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</si>
  <si>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</si>
  <si>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</si>
  <si>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</si>
  <si>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</si>
  <si>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</si>
  <si>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</si>
  <si>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</si>
  <si>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</si>
  <si>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</si>
  <si>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</si>
  <si>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</si>
  <si>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</si>
  <si>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</si>
  <si>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</si>
  <si>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</si>
  <si>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</si>
  <si>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</si>
  <si>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</si>
  <si>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</si>
  <si>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</si>
  <si>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</si>
  <si>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</si>
  <si>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</si>
  <si>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</si>
  <si>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</si>
  <si>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</si>
  <si>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</si>
  <si>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</si>
  <si>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</si>
  <si>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</si>
  <si>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</si>
  <si>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</si>
  <si>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</si>
  <si>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</si>
  <si>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</si>
  <si>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</si>
  <si>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</si>
  <si>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</si>
  <si>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</si>
  <si>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</si>
  <si>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</si>
  <si>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</si>
  <si>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</si>
  <si>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</si>
  <si>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</si>
  <si>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</si>
  <si>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</si>
  <si>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</si>
  <si>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</si>
  <si>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</si>
  <si>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</si>
  <si>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</si>
  <si>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</si>
  <si>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</si>
  <si>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</si>
  <si>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</si>
  <si>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</si>
  <si>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</si>
  <si>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</si>
  <si>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</si>
  <si>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</si>
  <si>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</si>
  <si>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</si>
  <si>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</si>
  <si>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</si>
  <si>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</si>
  <si>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</si>
  <si>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</si>
  <si>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</si>
  <si>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</si>
  <si>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</si>
  <si>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</si>
  <si>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</si>
  <si>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</si>
  <si>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</si>
  <si>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</si>
  <si>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</si>
  <si>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</si>
  <si>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</si>
  <si>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</si>
  <si>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</si>
  <si>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</si>
  <si>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</si>
  <si>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</si>
  <si>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</si>
  <si>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</si>
  <si>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</si>
  <si>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</si>
  <si>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</si>
  <si>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</si>
  <si>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</si>
  <si>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</si>
  <si>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</si>
  <si>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</si>
  <si>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</si>
  <si>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</si>
  <si>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</si>
  <si>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</si>
  <si>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</si>
  <si>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</si>
  <si>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</si>
  <si>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</si>
  <si>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</si>
  <si>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</si>
  <si>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</si>
  <si>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</si>
  <si>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</si>
  <si>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</si>
  <si>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</si>
  <si>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</si>
  <si>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</si>
  <si>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</si>
  <si>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</si>
  <si>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</si>
  <si>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</si>
  <si>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</si>
  <si>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</si>
  <si>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</si>
  <si>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</si>
  <si>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</si>
  <si>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</si>
  <si>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</si>
  <si>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</si>
  <si>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</si>
  <si>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</si>
  <si>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</si>
  <si>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</si>
  <si>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</si>
  <si>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</si>
  <si>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</si>
  <si>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</si>
  <si>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</si>
  <si>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</si>
  <si>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</si>
  <si>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</si>
  <si>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</si>
  <si>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</si>
  <si>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</si>
  <si>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</si>
  <si>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</si>
  <si>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</si>
  <si>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</si>
  <si>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</si>
  <si>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</si>
  <si>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</si>
  <si>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</si>
  <si>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</si>
  <si>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</si>
  <si>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</si>
  <si>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</si>
  <si>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</si>
  <si>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</si>
  <si>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</si>
  <si>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</si>
  <si>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</si>
  <si>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</si>
  <si>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</si>
  <si>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</si>
  <si>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</si>
  <si>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</si>
  <si>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</si>
  <si>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</si>
  <si>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</si>
  <si>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</si>
  <si>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</si>
  <si>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</si>
  <si>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</si>
  <si>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</si>
  <si>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</si>
  <si>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</si>
  <si>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</si>
  <si>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</si>
  <si>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</si>
  <si>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</si>
  <si>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</si>
  <si>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</si>
  <si>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</si>
  <si>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</si>
  <si>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</si>
  <si>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</si>
  <si>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</si>
  <si>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</si>
  <si>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</si>
  <si>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</si>
  <si>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</si>
  <si>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</si>
  <si>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</si>
  <si>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</si>
  <si>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</si>
  <si>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</si>
  <si>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</si>
  <si>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</si>
  <si>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</si>
  <si>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</si>
  <si>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</si>
  <si>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</si>
  <si>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</si>
  <si>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</si>
  <si>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</si>
  <si>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</si>
  <si>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</si>
  <si>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</si>
  <si>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</si>
  <si>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</si>
  <si>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</si>
  <si>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</si>
  <si>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</si>
  <si>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</si>
  <si>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</si>
  <si>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</si>
  <si>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</si>
  <si>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</si>
  <si>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</si>
  <si>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</si>
  <si>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</si>
  <si>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</si>
  <si>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</si>
  <si>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</si>
  <si>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</si>
  <si>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</si>
  <si>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</si>
  <si>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</si>
  <si>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</si>
  <si>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</si>
  <si>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</si>
  <si>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</si>
  <si>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</si>
  <si>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</si>
  <si>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</si>
  <si>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</si>
  <si>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</si>
  <si>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</si>
  <si>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</si>
  <si>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</si>
  <si>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</si>
  <si>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</si>
  <si>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</si>
  <si>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</si>
  <si>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</si>
  <si>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</si>
  <si>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</si>
  <si>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</si>
  <si>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</si>
  <si>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</si>
  <si>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</si>
  <si>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</si>
  <si>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</si>
  <si>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</si>
  <si>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</si>
  <si>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</si>
  <si>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</si>
  <si>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</si>
  <si>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</si>
  <si>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</si>
  <si>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</si>
  <si>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</si>
  <si>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</si>
  <si>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</si>
  <si>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</si>
  <si>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</si>
  <si>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</si>
  <si>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</si>
  <si>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</si>
  <si>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</si>
  <si>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</si>
  <si>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</si>
  <si>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Информация по подписанным Фондом проектам в рамках Механизма кредитования приоритетных проектов по состоянию на 21.05.2021г.</t>
  </si>
  <si>
    <t>Региональный Диагностический Центр</t>
  </si>
  <si>
    <t>Расширение деятельности диагностического центра</t>
  </si>
  <si>
    <t>Куаныш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</si>
</sst>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8"/>
  <sheetViews>
    <sheetView tabSelected="1" zoomScale="66" zoomScaleNormal="66" workbookViewId="0">
      <pane xSplit="2" ySplit="3" topLeftCell="C253" activePane="bottomRight" state="frozen"/>
      <selection pane="topRight" activeCell="C1" sqref="C1"/>
      <selection pane="bottomLeft" activeCell="A4" sqref="A4"/>
      <selection pane="bottomRight" activeCell="G260" sqref="G260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20.425781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6" t="s">
        <v>617</v>
      </c>
      <c r="B1" s="66"/>
      <c r="C1" s="66"/>
      <c r="D1" s="66"/>
      <c r="E1" s="67"/>
      <c r="F1" s="66"/>
      <c r="G1" s="66"/>
      <c r="H1" s="66"/>
      <c r="I1" s="66"/>
      <c r="J1" s="67"/>
      <c r="K1" s="66"/>
      <c r="L1" s="66"/>
      <c r="M1" s="66"/>
      <c r="N1" s="66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56" t="s">
        <v>33</v>
      </c>
      <c r="C10" s="18" t="s">
        <v>600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600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600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600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600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600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600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600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6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7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7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600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600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600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583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600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583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583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583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600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600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600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600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600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600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600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600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600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600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600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600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583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583</v>
      </c>
      <c r="C134" s="18" t="s">
        <v>600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583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45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12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600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9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90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600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30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600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45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600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600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60" x14ac:dyDescent="0.25">
      <c r="A166" s="8">
        <f t="shared" si="2"/>
        <v>163</v>
      </c>
      <c r="B166" s="7" t="s">
        <v>99</v>
      </c>
      <c r="C166" s="18" t="s">
        <v>600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600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600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600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600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60" x14ac:dyDescent="0.25">
      <c r="A173" s="8">
        <f t="shared" si="2"/>
        <v>170</v>
      </c>
      <c r="B173" s="7" t="s">
        <v>149</v>
      </c>
      <c r="C173" s="18" t="s">
        <v>600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600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600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60" x14ac:dyDescent="0.25">
      <c r="A180" s="8">
        <f t="shared" si="2"/>
        <v>177</v>
      </c>
      <c r="B180" s="7" t="s">
        <v>48</v>
      </c>
      <c r="C180" s="18" t="s">
        <v>600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7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45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600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600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45" x14ac:dyDescent="0.25">
      <c r="A191" s="8">
        <f t="shared" si="2"/>
        <v>188</v>
      </c>
      <c r="B191" s="7" t="s">
        <v>583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45" x14ac:dyDescent="0.25">
      <c r="A194" s="8">
        <f t="shared" si="2"/>
        <v>191</v>
      </c>
      <c r="B194" s="8" t="s">
        <v>80</v>
      </c>
      <c r="C194" s="18" t="s">
        <v>600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45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60" x14ac:dyDescent="0.25">
      <c r="A198" s="8">
        <f t="shared" ref="A198:A257" si="3">A197+1</f>
        <v>195</v>
      </c>
      <c r="B198" s="8" t="s">
        <v>583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600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600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600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600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600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600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600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600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 t="s">
        <v>529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530</v>
      </c>
      <c r="F214" s="7" t="s">
        <v>531</v>
      </c>
      <c r="G214" s="54" t="s">
        <v>8</v>
      </c>
      <c r="H214" s="53" t="s">
        <v>532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533</v>
      </c>
      <c r="F215" s="7" t="s">
        <v>162</v>
      </c>
      <c r="G215" s="54" t="s">
        <v>8</v>
      </c>
      <c r="H215" s="53" t="s">
        <v>534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535</v>
      </c>
      <c r="F216" s="7" t="s">
        <v>536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537</v>
      </c>
      <c r="F217" s="7" t="s">
        <v>538</v>
      </c>
      <c r="G217" s="54" t="s">
        <v>8</v>
      </c>
      <c r="H217" s="53" t="s">
        <v>539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540</v>
      </c>
      <c r="F218" s="7" t="s">
        <v>541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542</v>
      </c>
      <c r="F219" s="7" t="s">
        <v>543</v>
      </c>
      <c r="G219" s="54" t="s">
        <v>546</v>
      </c>
      <c r="H219" s="53" t="s">
        <v>547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544</v>
      </c>
      <c r="F220" s="7" t="s">
        <v>545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>
        <v>44287.754166666666</v>
      </c>
      <c r="M220" s="7" t="s">
        <v>23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544</v>
      </c>
      <c r="F221" s="7" t="s">
        <v>545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600</v>
      </c>
      <c r="D222" s="30" t="s">
        <v>216</v>
      </c>
      <c r="E222" s="8" t="s">
        <v>548</v>
      </c>
      <c r="F222" s="7" t="s">
        <v>549</v>
      </c>
      <c r="G222" s="54" t="s">
        <v>546</v>
      </c>
      <c r="H222" s="53" t="s">
        <v>550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551</v>
      </c>
      <c r="F223" s="7" t="s">
        <v>552</v>
      </c>
      <c r="G223" s="54" t="s">
        <v>120</v>
      </c>
      <c r="H223" s="53" t="s">
        <v>553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600</v>
      </c>
      <c r="D224" s="30" t="s">
        <v>216</v>
      </c>
      <c r="E224" s="8" t="s">
        <v>554</v>
      </c>
      <c r="F224" s="7" t="s">
        <v>555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>
        <v>44281</v>
      </c>
      <c r="M224" s="7" t="s">
        <v>23</v>
      </c>
      <c r="N224" s="8" t="s">
        <v>36</v>
      </c>
      <c r="O224" s="39"/>
    </row>
    <row r="225" spans="1:15" ht="60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556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 t="s">
        <v>577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557</v>
      </c>
      <c r="F226" s="7" t="s">
        <v>559</v>
      </c>
      <c r="G226" s="54" t="s">
        <v>120</v>
      </c>
      <c r="H226" s="53" t="s">
        <v>558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560</v>
      </c>
      <c r="F227" s="7" t="s">
        <v>561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562</v>
      </c>
      <c r="F228" s="7" t="s">
        <v>563</v>
      </c>
      <c r="G228" s="7" t="s">
        <v>8</v>
      </c>
      <c r="H228" s="7" t="s">
        <v>564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45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565</v>
      </c>
      <c r="F229" s="7" t="s">
        <v>566</v>
      </c>
      <c r="G229" s="7" t="s">
        <v>120</v>
      </c>
      <c r="H229" s="7" t="s">
        <v>567</v>
      </c>
      <c r="I229" s="61">
        <v>20000000</v>
      </c>
      <c r="J229" s="62">
        <v>10000000</v>
      </c>
      <c r="K229" s="11">
        <v>44265</v>
      </c>
      <c r="L229" s="11">
        <v>44285</v>
      </c>
      <c r="M229" s="7" t="s">
        <v>23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568</v>
      </c>
      <c r="F230" s="7" t="s">
        <v>569</v>
      </c>
      <c r="G230" s="7" t="s">
        <v>120</v>
      </c>
      <c r="H230" s="7" t="s">
        <v>553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570</v>
      </c>
      <c r="F231" s="7" t="s">
        <v>571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570</v>
      </c>
      <c r="F232" s="7" t="s">
        <v>571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45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8" t="s">
        <v>572</v>
      </c>
      <c r="F233" s="7" t="s">
        <v>573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575</v>
      </c>
      <c r="F234" s="7" t="s">
        <v>574</v>
      </c>
      <c r="G234" s="7" t="s">
        <v>546</v>
      </c>
      <c r="H234" s="7" t="s">
        <v>576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600</v>
      </c>
      <c r="D235" s="7" t="s">
        <v>216</v>
      </c>
      <c r="E235" s="8" t="s">
        <v>579</v>
      </c>
      <c r="F235" s="7" t="s">
        <v>580</v>
      </c>
      <c r="G235" s="7" t="s">
        <v>8</v>
      </c>
      <c r="H235" s="7" t="s">
        <v>578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388</v>
      </c>
      <c r="D236" s="7" t="s">
        <v>216</v>
      </c>
      <c r="E236" s="8" t="s">
        <v>581</v>
      </c>
      <c r="F236" s="7" t="s">
        <v>538</v>
      </c>
      <c r="G236" s="7" t="s">
        <v>8</v>
      </c>
      <c r="H236" s="7" t="s">
        <v>539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5" x14ac:dyDescent="0.25">
      <c r="A237" s="8">
        <f t="shared" si="3"/>
        <v>234</v>
      </c>
      <c r="B237" s="7" t="s">
        <v>583</v>
      </c>
      <c r="C237" s="7" t="s">
        <v>385</v>
      </c>
      <c r="D237" s="7" t="s">
        <v>216</v>
      </c>
      <c r="E237" s="8" t="s">
        <v>582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584</v>
      </c>
      <c r="F238" s="7" t="s">
        <v>585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7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586</v>
      </c>
      <c r="F239" s="7" t="s">
        <v>587</v>
      </c>
      <c r="G239" s="7" t="s">
        <v>8</v>
      </c>
      <c r="H239" s="7" t="s">
        <v>588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589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>
        <v>44293</v>
      </c>
      <c r="L240" s="11">
        <v>44309</v>
      </c>
      <c r="M240" s="7" t="s">
        <v>23</v>
      </c>
      <c r="N240" s="64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600</v>
      </c>
      <c r="D241" s="7" t="s">
        <v>216</v>
      </c>
      <c r="E241" s="8" t="s">
        <v>590</v>
      </c>
      <c r="F241" s="7" t="s">
        <v>591</v>
      </c>
      <c r="G241" s="7" t="s">
        <v>546</v>
      </c>
      <c r="H241" s="7" t="s">
        <v>592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593</v>
      </c>
      <c r="F242" s="7" t="s">
        <v>594</v>
      </c>
      <c r="G242" s="7" t="s">
        <v>120</v>
      </c>
      <c r="H242" s="7" t="s">
        <v>567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60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595</v>
      </c>
      <c r="F243" s="7" t="s">
        <v>596</v>
      </c>
      <c r="G243" s="7" t="s">
        <v>8</v>
      </c>
      <c r="H243" s="7" t="s">
        <v>597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600</v>
      </c>
      <c r="D244" s="7" t="s">
        <v>216</v>
      </c>
      <c r="E244" s="8" t="s">
        <v>598</v>
      </c>
      <c r="F244" s="7" t="s">
        <v>599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600</v>
      </c>
      <c r="D245" s="7" t="s">
        <v>216</v>
      </c>
      <c r="E245" s="8" t="s">
        <v>598</v>
      </c>
      <c r="F245" s="7" t="s">
        <v>599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>
        <v>44322.511805555558</v>
      </c>
      <c r="M245" s="7" t="s">
        <v>23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601</v>
      </c>
      <c r="F246" s="7" t="s">
        <v>602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 t="s">
        <v>47</v>
      </c>
      <c r="M246" s="7" t="s">
        <v>138</v>
      </c>
      <c r="N246" s="62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603</v>
      </c>
      <c r="F247" s="7" t="s">
        <v>604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>
        <v>44328.71875</v>
      </c>
      <c r="M247" s="7" t="s">
        <v>23</v>
      </c>
      <c r="N247" s="62" t="s">
        <v>36</v>
      </c>
    </row>
    <row r="248" spans="1:14" ht="38.1" customHeight="1" x14ac:dyDescent="0.25">
      <c r="A248" s="8">
        <f t="shared" si="3"/>
        <v>245</v>
      </c>
      <c r="B248" s="7" t="s">
        <v>103</v>
      </c>
      <c r="C248" s="7" t="s">
        <v>600</v>
      </c>
      <c r="D248" s="7" t="s">
        <v>216</v>
      </c>
      <c r="E248" s="8" t="s">
        <v>605</v>
      </c>
      <c r="F248" s="7" t="s">
        <v>606</v>
      </c>
      <c r="G248" s="7" t="s">
        <v>8</v>
      </c>
      <c r="H248" s="7" t="s">
        <v>79</v>
      </c>
      <c r="I248" s="61">
        <v>12000000</v>
      </c>
      <c r="J248" s="62">
        <v>4139000</v>
      </c>
      <c r="K248" s="11">
        <v>44286</v>
      </c>
      <c r="L248" s="11">
        <v>44295.726388888892</v>
      </c>
      <c r="M248" s="7" t="s">
        <v>23</v>
      </c>
      <c r="N248" s="62" t="s">
        <v>16</v>
      </c>
    </row>
    <row r="249" spans="1:14" ht="38.1" customHeight="1" x14ac:dyDescent="0.25">
      <c r="A249" s="8">
        <f t="shared" si="3"/>
        <v>246</v>
      </c>
      <c r="B249" s="7" t="s">
        <v>44</v>
      </c>
      <c r="C249" s="7" t="s">
        <v>600</v>
      </c>
      <c r="D249" s="7" t="s">
        <v>216</v>
      </c>
      <c r="E249" s="8" t="s">
        <v>590</v>
      </c>
      <c r="F249" s="7" t="s">
        <v>591</v>
      </c>
      <c r="G249" s="7" t="s">
        <v>546</v>
      </c>
      <c r="H249" s="7" t="s">
        <v>592</v>
      </c>
      <c r="I249" s="61">
        <v>38000000</v>
      </c>
      <c r="J249" s="62">
        <v>12480000</v>
      </c>
      <c r="K249" s="11">
        <v>44292</v>
      </c>
      <c r="L249" s="11">
        <v>44312.40625</v>
      </c>
      <c r="M249" s="7" t="s">
        <v>23</v>
      </c>
      <c r="N249" s="62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391</v>
      </c>
      <c r="D250" s="7" t="s">
        <v>216</v>
      </c>
      <c r="E250" s="8" t="s">
        <v>607</v>
      </c>
      <c r="F250" s="7" t="s">
        <v>83</v>
      </c>
      <c r="G250" s="7" t="s">
        <v>8</v>
      </c>
      <c r="H250" s="7" t="s">
        <v>610</v>
      </c>
      <c r="I250" s="61">
        <v>1980000000</v>
      </c>
      <c r="J250" s="62">
        <v>990000000</v>
      </c>
      <c r="K250" s="11">
        <v>44245.738888888889</v>
      </c>
      <c r="L250" s="11">
        <v>44284.792361111111</v>
      </c>
      <c r="M250" s="7" t="s">
        <v>23</v>
      </c>
      <c r="N250" s="62" t="s">
        <v>16</v>
      </c>
    </row>
    <row r="251" spans="1:14" ht="38.1" customHeight="1" x14ac:dyDescent="0.25">
      <c r="A251" s="8">
        <f t="shared" si="3"/>
        <v>248</v>
      </c>
      <c r="B251" s="7" t="s">
        <v>149</v>
      </c>
      <c r="C251" s="7" t="s">
        <v>385</v>
      </c>
      <c r="D251" s="7" t="s">
        <v>216</v>
      </c>
      <c r="E251" s="8" t="s">
        <v>608</v>
      </c>
      <c r="F251" s="7" t="s">
        <v>609</v>
      </c>
      <c r="G251" s="7" t="s">
        <v>8</v>
      </c>
      <c r="H251" s="7" t="s">
        <v>405</v>
      </c>
      <c r="I251" s="61">
        <v>1316000000</v>
      </c>
      <c r="J251" s="62">
        <v>541189000</v>
      </c>
      <c r="K251" s="11">
        <v>44245.738888888889</v>
      </c>
      <c r="L251" s="11">
        <v>44287.558333333334</v>
      </c>
      <c r="M251" s="7" t="s">
        <v>23</v>
      </c>
      <c r="N251" s="62" t="s">
        <v>16</v>
      </c>
    </row>
    <row r="252" spans="1:14" ht="38.1" customHeight="1" x14ac:dyDescent="0.25">
      <c r="A252" s="8">
        <f t="shared" si="3"/>
        <v>249</v>
      </c>
      <c r="B252" s="7" t="s">
        <v>76</v>
      </c>
      <c r="C252" s="7" t="s">
        <v>600</v>
      </c>
      <c r="D252" s="7" t="s">
        <v>216</v>
      </c>
      <c r="E252" s="8" t="s">
        <v>611</v>
      </c>
      <c r="F252" s="7" t="s">
        <v>227</v>
      </c>
      <c r="G252" s="7" t="s">
        <v>43</v>
      </c>
      <c r="H252" s="7" t="s">
        <v>96</v>
      </c>
      <c r="I252" s="61">
        <v>20000000</v>
      </c>
      <c r="J252" s="62">
        <v>4908000</v>
      </c>
      <c r="K252" s="11">
        <v>44321</v>
      </c>
      <c r="L252" s="11" t="s">
        <v>47</v>
      </c>
      <c r="M252" s="7" t="s">
        <v>138</v>
      </c>
      <c r="N252" s="62" t="s">
        <v>16</v>
      </c>
    </row>
    <row r="253" spans="1:14" ht="38.1" customHeight="1" x14ac:dyDescent="0.25">
      <c r="A253" s="8">
        <f t="shared" si="3"/>
        <v>250</v>
      </c>
      <c r="B253" s="7" t="s">
        <v>80</v>
      </c>
      <c r="C253" s="7" t="s">
        <v>386</v>
      </c>
      <c r="D253" s="7" t="s">
        <v>216</v>
      </c>
      <c r="E253" s="8" t="s">
        <v>612</v>
      </c>
      <c r="F253" s="7" t="s">
        <v>614</v>
      </c>
      <c r="G253" s="7" t="s">
        <v>8</v>
      </c>
      <c r="H253" s="7" t="s">
        <v>613</v>
      </c>
      <c r="I253" s="61">
        <v>260000000</v>
      </c>
      <c r="J253" s="62">
        <v>127122640</v>
      </c>
      <c r="K253" s="11">
        <v>44328</v>
      </c>
      <c r="L253" s="11" t="s">
        <v>47</v>
      </c>
      <c r="M253" s="7" t="s">
        <v>138</v>
      </c>
      <c r="N253" s="62" t="s">
        <v>16</v>
      </c>
    </row>
    <row r="254" spans="1:14" ht="38.1" customHeight="1" x14ac:dyDescent="0.25">
      <c r="A254" s="8">
        <f t="shared" si="3"/>
        <v>251</v>
      </c>
      <c r="B254" s="7" t="s">
        <v>9</v>
      </c>
      <c r="C254" s="7" t="s">
        <v>386</v>
      </c>
      <c r="D254" s="7" t="s">
        <v>216</v>
      </c>
      <c r="E254" s="8" t="s">
        <v>615</v>
      </c>
      <c r="F254" s="7" t="s">
        <v>200</v>
      </c>
      <c r="G254" s="7" t="s">
        <v>546</v>
      </c>
      <c r="H254" s="7" t="s">
        <v>616</v>
      </c>
      <c r="I254" s="61">
        <v>20000000</v>
      </c>
      <c r="J254" s="62">
        <v>10000000</v>
      </c>
      <c r="K254" s="11">
        <v>44327</v>
      </c>
      <c r="L254" s="11" t="s">
        <v>47</v>
      </c>
      <c r="M254" s="7" t="s">
        <v>138</v>
      </c>
      <c r="N254" s="62" t="s">
        <v>16</v>
      </c>
    </row>
    <row r="255" spans="1:14" ht="38.1" customHeight="1" x14ac:dyDescent="0.25">
      <c r="A255" s="8">
        <f t="shared" si="3"/>
        <v>252</v>
      </c>
      <c r="B255" s="7" t="s">
        <v>9</v>
      </c>
      <c r="C255" s="7" t="s">
        <v>386</v>
      </c>
      <c r="D255" s="7" t="s">
        <v>216</v>
      </c>
      <c r="E255" s="8" t="s">
        <v>615</v>
      </c>
      <c r="F255" s="7" t="s">
        <v>200</v>
      </c>
      <c r="G255" s="7" t="s">
        <v>546</v>
      </c>
      <c r="H255" s="7" t="s">
        <v>616</v>
      </c>
      <c r="I255" s="61">
        <v>20000000</v>
      </c>
      <c r="J255" s="62">
        <v>10000000</v>
      </c>
      <c r="K255" s="11">
        <v>44327</v>
      </c>
      <c r="L255" s="11" t="s">
        <v>47</v>
      </c>
      <c r="M255" s="7" t="s">
        <v>138</v>
      </c>
      <c r="N255" s="62" t="s">
        <v>16</v>
      </c>
    </row>
    <row r="256" spans="1:14" ht="38.1" customHeight="1" x14ac:dyDescent="0.25">
      <c r="A256" s="8">
        <f t="shared" si="3"/>
        <v>253</v>
      </c>
      <c r="B256" s="7" t="s">
        <v>73</v>
      </c>
      <c r="C256" s="7" t="s">
        <v>393</v>
      </c>
      <c r="D256" s="7" t="s">
        <v>216</v>
      </c>
      <c r="E256" s="8" t="s">
        <v>618</v>
      </c>
      <c r="F256" s="7" t="s">
        <v>619</v>
      </c>
      <c r="G256" s="7" t="s">
        <v>120</v>
      </c>
      <c r="H256" s="7" t="s">
        <v>221</v>
      </c>
      <c r="I256" s="61">
        <v>1350000000</v>
      </c>
      <c r="J256" s="62">
        <v>675000000</v>
      </c>
      <c r="K256" s="11">
        <v>44264.384027777778</v>
      </c>
      <c r="L256" s="11">
        <v>44336.5</v>
      </c>
      <c r="M256" s="7" t="s">
        <v>23</v>
      </c>
      <c r="N256" s="62" t="s">
        <v>113</v>
      </c>
    </row>
    <row r="257" spans="1:14" ht="38.1" customHeight="1" x14ac:dyDescent="0.25">
      <c r="A257" s="8">
        <f t="shared" si="3"/>
        <v>254</v>
      </c>
      <c r="B257" s="7" t="s">
        <v>80</v>
      </c>
      <c r="C257" s="7" t="s">
        <v>388</v>
      </c>
      <c r="D257" s="7" t="s">
        <v>216</v>
      </c>
      <c r="E257" s="8" t="s">
        <v>620</v>
      </c>
      <c r="F257" s="7" t="s">
        <v>456</v>
      </c>
      <c r="G257" s="7" t="s">
        <v>120</v>
      </c>
      <c r="H257" s="7" t="s">
        <v>225</v>
      </c>
      <c r="I257" s="61">
        <v>227000000</v>
      </c>
      <c r="J257" s="62">
        <v>108217868</v>
      </c>
      <c r="K257" s="11">
        <v>44335</v>
      </c>
      <c r="L257" s="11" t="s">
        <v>47</v>
      </c>
      <c r="M257" s="7" t="s">
        <v>138</v>
      </c>
      <c r="N257" s="62" t="s">
        <v>113</v>
      </c>
    </row>
    <row r="258" spans="1:14" ht="38.1" customHeight="1" x14ac:dyDescent="0.25">
      <c r="A258" s="40"/>
      <c r="B258" s="39"/>
      <c r="C258" s="39"/>
      <c r="D258" s="39"/>
      <c r="E258" s="40"/>
      <c r="F258" s="39"/>
      <c r="G258" s="39"/>
      <c r="H258" s="39"/>
      <c r="I258" s="63"/>
      <c r="J258" s="65"/>
      <c r="K258" s="52"/>
      <c r="L258" s="52"/>
      <c r="M258" s="39"/>
      <c r="N258" s="65"/>
    </row>
    <row r="259" spans="1:14" ht="38.1" customHeight="1" x14ac:dyDescent="0.25">
      <c r="A259" s="40"/>
      <c r="B259" s="39"/>
      <c r="C259" s="39"/>
      <c r="D259" s="39"/>
      <c r="E259" s="40"/>
      <c r="F259" s="39"/>
      <c r="G259" s="39"/>
      <c r="H259" s="39"/>
      <c r="I259" s="63"/>
      <c r="J259" s="65"/>
      <c r="K259" s="52"/>
      <c r="L259" s="52"/>
      <c r="M259" s="39"/>
      <c r="N259" s="65"/>
    </row>
    <row r="260" spans="1:14" ht="38.1" customHeight="1" x14ac:dyDescent="0.25">
      <c r="A260" s="40"/>
      <c r="B260" s="39"/>
      <c r="C260" s="39"/>
      <c r="D260" s="39"/>
      <c r="E260" s="40"/>
      <c r="F260" s="39"/>
      <c r="G260" s="39"/>
      <c r="H260" s="39"/>
      <c r="I260" s="63"/>
      <c r="J260" s="65"/>
      <c r="K260" s="52"/>
      <c r="L260" s="52"/>
      <c r="M260" s="39"/>
      <c r="N260" s="65"/>
    </row>
    <row r="261" spans="1:14" x14ac:dyDescent="0.25">
      <c r="A261" s="40"/>
      <c r="B261" s="39"/>
      <c r="C261" s="39"/>
      <c r="D261" s="39"/>
      <c r="E261" s="40"/>
      <c r="F261" s="39"/>
      <c r="G261" s="39"/>
      <c r="H261" s="39"/>
      <c r="I261" s="39"/>
      <c r="J261" s="40"/>
      <c r="K261" s="52"/>
      <c r="L261" s="39"/>
      <c r="M261" s="39"/>
      <c r="N261" s="63"/>
    </row>
    <row r="262" spans="1:14" x14ac:dyDescent="0.25">
      <c r="A262" s="40"/>
      <c r="B262" s="39"/>
      <c r="C262" s="39"/>
      <c r="D262" s="39"/>
      <c r="E262" s="40"/>
      <c r="F262" s="39"/>
      <c r="G262" s="39"/>
      <c r="H262" s="39"/>
      <c r="I262" s="39"/>
      <c r="J262" s="40"/>
      <c r="K262" s="52"/>
      <c r="L262" s="39"/>
      <c r="M262" s="39"/>
      <c r="N262" s="63"/>
    </row>
    <row r="263" spans="1:14" x14ac:dyDescent="0.25">
      <c r="I263" s="48">
        <f>SUBTOTAL(9,I4:I261)</f>
        <v>67525812081</v>
      </c>
      <c r="J263" s="48">
        <f>SUBTOTAL(9,J4:J261)</f>
        <v>29467574064.190002</v>
      </c>
    </row>
    <row r="267" spans="1:14" x14ac:dyDescent="0.25">
      <c r="I267" s="50">
        <f>I263/1000000</f>
        <v>67525.812080999996</v>
      </c>
      <c r="J267" s="51">
        <f>J263/1000000</f>
        <v>29467.574064190001</v>
      </c>
    </row>
    <row r="269" spans="1:14" ht="30" x14ac:dyDescent="0.25">
      <c r="D269" s="1" t="s">
        <v>25</v>
      </c>
      <c r="E269" s="6">
        <v>254</v>
      </c>
      <c r="G269" s="48"/>
      <c r="H269" s="48"/>
    </row>
    <row r="270" spans="1:14" ht="30" x14ac:dyDescent="0.25">
      <c r="D270" s="1" t="s">
        <v>26</v>
      </c>
      <c r="E270" s="6">
        <v>12</v>
      </c>
      <c r="G270" s="48"/>
      <c r="H270" s="48"/>
      <c r="J270" s="51"/>
    </row>
    <row r="271" spans="1:14" ht="30" x14ac:dyDescent="0.25">
      <c r="D271" s="1" t="s">
        <v>27</v>
      </c>
      <c r="E271" s="6">
        <v>242</v>
      </c>
      <c r="G271" s="48"/>
      <c r="H271" s="48"/>
      <c r="I271" s="50">
        <f>I263/1000000000</f>
        <v>67.525812080999998</v>
      </c>
      <c r="J271" s="51">
        <f>J263/1000000000</f>
        <v>29.467574064190003</v>
      </c>
    </row>
    <row r="272" spans="1:14" x14ac:dyDescent="0.25">
      <c r="G272" s="50"/>
      <c r="H272" s="50"/>
      <c r="I272" s="50"/>
      <c r="J272" s="51"/>
    </row>
    <row r="274" spans="7:10" x14ac:dyDescent="0.25">
      <c r="G274" s="48"/>
      <c r="H274" s="48"/>
      <c r="I274" s="50"/>
      <c r="J274" s="51"/>
    </row>
    <row r="276" spans="7:10" x14ac:dyDescent="0.25">
      <c r="G276" s="48"/>
      <c r="H276" s="48"/>
    </row>
    <row r="277" spans="7:10" x14ac:dyDescent="0.25">
      <c r="G277" s="48"/>
      <c r="H277" s="48"/>
    </row>
    <row r="278" spans="7:10" x14ac:dyDescent="0.25">
      <c r="G278" s="50"/>
      <c r="H278" s="50"/>
      <c r="I278" s="50"/>
      <c r="J278" s="51"/>
    </row>
    <row r="279" spans="7:10" x14ac:dyDescent="0.25">
      <c r="I279" s="48"/>
      <c r="J279" s="49"/>
    </row>
    <row r="280" spans="7:10" x14ac:dyDescent="0.25">
      <c r="H280" s="48"/>
      <c r="I280" s="48"/>
      <c r="J280" s="49"/>
    </row>
    <row r="284" spans="7:10" x14ac:dyDescent="0.25">
      <c r="I284" s="50"/>
      <c r="J284" s="50"/>
    </row>
    <row r="285" spans="7:10" x14ac:dyDescent="0.25">
      <c r="I285" s="48"/>
      <c r="J285" s="49"/>
    </row>
    <row r="288" spans="7:10" x14ac:dyDescent="0.25">
      <c r="I288" s="48"/>
      <c r="J288" s="48"/>
    </row>
  </sheetData>
  <autoFilter ref="A2:N257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2021-05-24T03:12:28Z</dcterms:modified>
</cp:coreProperties>
</file>